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vong_LRMT (web07b3)" sheetId="1" r:id="rId1"/>
  </sheets>
  <calcPr calcId="145621"/>
</workbook>
</file>

<file path=xl/calcChain.xml><?xml version="1.0" encoding="utf-8"?>
<calcChain xmlns="http://schemas.openxmlformats.org/spreadsheetml/2006/main">
  <c r="L40" i="1" l="1"/>
  <c r="R33" i="1"/>
  <c r="D33" i="1"/>
  <c r="C33" i="1"/>
  <c r="D32" i="1"/>
  <c r="C32" i="1"/>
  <c r="C31" i="1"/>
  <c r="R30" i="1"/>
  <c r="R24" i="1"/>
  <c r="R18" i="1"/>
  <c r="L17" i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16" i="1"/>
  <c r="D16" i="1"/>
  <c r="D17" i="1" s="1"/>
  <c r="R15" i="1"/>
  <c r="C15" i="1"/>
  <c r="N11" i="1"/>
  <c r="H11" i="1"/>
  <c r="F11" i="1"/>
  <c r="N7" i="1"/>
  <c r="L31" i="1" l="1"/>
  <c r="L33" i="1" s="1"/>
  <c r="L32" i="1"/>
  <c r="D18" i="1"/>
  <c r="C17" i="1"/>
  <c r="C16" i="1"/>
  <c r="D19" i="1" l="1"/>
  <c r="C18" i="1"/>
  <c r="D20" i="1" l="1"/>
  <c r="C19" i="1"/>
  <c r="D21" i="1" l="1"/>
  <c r="C20" i="1"/>
  <c r="D22" i="1" l="1"/>
  <c r="C21" i="1"/>
  <c r="D23" i="1" l="1"/>
  <c r="C22" i="1"/>
  <c r="D24" i="1" l="1"/>
  <c r="C23" i="1"/>
  <c r="C24" i="1" l="1"/>
  <c r="D25" i="1"/>
  <c r="D26" i="1" l="1"/>
  <c r="C25" i="1"/>
  <c r="D27" i="1" l="1"/>
  <c r="C26" i="1"/>
  <c r="D28" i="1" l="1"/>
  <c r="C27" i="1"/>
  <c r="D29" i="1" l="1"/>
  <c r="C28" i="1"/>
  <c r="D30" i="1" l="1"/>
  <c r="C30" i="1" s="1"/>
  <c r="C29" i="1"/>
</calcChain>
</file>

<file path=xl/sharedStrings.xml><?xml version="1.0" encoding="utf-8"?>
<sst xmlns="http://schemas.openxmlformats.org/spreadsheetml/2006/main" count="65" uniqueCount="63">
  <si>
    <t>SỞ GIÁO DỤC VÀ ĐÀO TẠO
THÀNH PHỐ HỒ CHÍ MINH</t>
  </si>
  <si>
    <r>
      <t xml:space="preserve">CỘNG HOÀ XÃ HỘI CHỦ NGHĨA VIỆT NAM
</t>
    </r>
    <r>
      <rPr>
        <b/>
        <u/>
        <sz val="12"/>
        <color theme="1"/>
        <rFont val="Times New Roman"/>
        <family val="1"/>
      </rPr>
      <t>Đội lập - Tự do - Hạnh phúc</t>
    </r>
  </si>
  <si>
    <t>TRƯỜNG TRUNG CẤP KT-KT QUẬN 12</t>
  </si>
  <si>
    <t>Độc lập - Tự Do - Hạnh Phúc</t>
  </si>
  <si>
    <t>KẾ HOẠCH GIẢNG DẠY</t>
  </si>
  <si>
    <t xml:space="preserve">    </t>
  </si>
  <si>
    <t>Số tiết LT:</t>
  </si>
  <si>
    <t>Học Phần:</t>
  </si>
  <si>
    <t>Lắp ráp và cài đặt máy tính</t>
  </si>
  <si>
    <t>Lớp:</t>
  </si>
  <si>
    <t>Web07B3</t>
  </si>
  <si>
    <t>Giáo viên:</t>
  </si>
  <si>
    <t>Dương Ngọc Vọng</t>
  </si>
  <si>
    <t>Số tiết TH:</t>
  </si>
  <si>
    <r>
      <t xml:space="preserve">Mục tiêu môn học: </t>
    </r>
    <r>
      <rPr>
        <sz val="13"/>
        <color theme="1"/>
        <rFont val="Times New Roman"/>
        <family val="1"/>
      </rPr>
      <t xml:space="preserve"> Sau khi học xong môn học này học sinh phải:</t>
    </r>
  </si>
  <si>
    <t>Số giờ TT:</t>
  </si>
  <si>
    <t>Kiến thức:</t>
  </si>
  <si>
    <t xml:space="preserve">- Trình bày được các kiến thức cơ bản về phần cứng máy tính
- Mô tả cấu tạo, nguyên lý hoạt động của các thiết bị trong máy tính
- Liệt kê quy trình lắp ráp, bảo trì và phương pháp chẩn đoán, khắc phục lỗi cơ bản cho người dùng
</t>
  </si>
  <si>
    <t>Tiết KT:</t>
  </si>
  <si>
    <t>Kỹ năng:</t>
  </si>
  <si>
    <t xml:space="preserve">- Lắp ráp được hoàn thiện bộ máy tính theo nhu cầu người dùng. 
- Cài đặt được hệ điều hành và các phần mềm thông dụng.
- Sửa chữa và xử lý các lỗi cơ bản về phần cứng, phần mềm.
</t>
  </si>
  <si>
    <t xml:space="preserve">Thái độ:      </t>
  </si>
  <si>
    <t>Rèn luyện tác phong làm việc chuyên nghiệp, đức tính cẩn thận, chính xác, khoa học.</t>
  </si>
  <si>
    <t>Thời gian thực hiện môn học:</t>
  </si>
  <si>
    <t>từ  ngày:</t>
  </si>
  <si>
    <t>đến ngày:</t>
  </si>
  <si>
    <t>Tổng cộng:</t>
  </si>
  <si>
    <t>STT</t>
  </si>
  <si>
    <t>Tuần</t>
  </si>
  <si>
    <t>Thứ, ngày, tháng</t>
  </si>
  <si>
    <t>Tóm tắt nội dung giảng dạy</t>
  </si>
  <si>
    <t>Thời lượng/giờ</t>
  </si>
  <si>
    <t>Phương tiện,
thiết bị giảng dạy</t>
  </si>
  <si>
    <t>Ghi chú</t>
  </si>
  <si>
    <t>LT</t>
  </si>
  <si>
    <t>TH</t>
  </si>
  <si>
    <t>TT</t>
  </si>
  <si>
    <t>KT</t>
  </si>
  <si>
    <t>Làm tròn</t>
  </si>
  <si>
    <r>
      <t>Bài 1 : Tổng quan về kiến trúc máy tính</t>
    </r>
    <r>
      <rPr>
        <sz val="13"/>
        <color theme="1"/>
        <rFont val="Times New Roman"/>
        <family val="1"/>
      </rPr>
      <t xml:space="preserve">
I. Tổng quan </t>
    </r>
  </si>
  <si>
    <t>- Giáo trình, giáo án, bài tập
- Máy vi tính, máy chiếu, linh kiện phần cứng, bộ dụng cụ lắp ráp, file ISO Windows 7/8/10, Vmware Workstation, NetSupport School</t>
  </si>
  <si>
    <r>
      <t xml:space="preserve">Bài 1 : Tổng quan về kiến trúc máy tính(tt)
</t>
    </r>
    <r>
      <rPr>
        <sz val="13"/>
        <color theme="1"/>
        <rFont val="Times New Roman"/>
        <family val="1"/>
      </rPr>
      <t>II. Các thành phần của máy tính
1. Thùng máy (Case) và nguồn (PSU)
2. Bo mạch chủ (Mainboard)
3. Vi xử lý – Đơn vị xử lý trung tâm (CPU)</t>
    </r>
    <r>
      <rPr>
        <b/>
        <sz val="13"/>
        <color theme="1"/>
        <rFont val="Times New Roman"/>
        <family val="1"/>
      </rPr>
      <t xml:space="preserve">
 </t>
    </r>
  </si>
  <si>
    <r>
      <t xml:space="preserve">Bài 1 : Tổng quan về kiến trúc máy tính(tt)
</t>
    </r>
    <r>
      <rPr>
        <sz val="13"/>
        <color theme="1"/>
        <rFont val="Times New Roman"/>
        <family val="1"/>
      </rPr>
      <t>II. Các thành phần của máy tính (tt)</t>
    </r>
    <r>
      <rPr>
        <b/>
        <sz val="13"/>
        <color theme="1"/>
        <rFont val="Times New Roman"/>
        <family val="1"/>
      </rPr>
      <t xml:space="preserve">
</t>
    </r>
    <r>
      <rPr>
        <sz val="13"/>
        <color theme="1"/>
        <rFont val="Times New Roman"/>
        <family val="1"/>
      </rPr>
      <t>4. Bộ nhớ chính – Main Memory
5. Thiết bị lưu trữ - Storage Devices</t>
    </r>
    <r>
      <rPr>
        <b/>
        <sz val="13"/>
        <color theme="1"/>
        <rFont val="Times New Roman"/>
        <family val="1"/>
      </rPr>
      <t xml:space="preserve">
</t>
    </r>
  </si>
  <si>
    <r>
      <t xml:space="preserve">Bài 2: Thiết bị ngoại vi và chuẩn giao tiếp 
</t>
    </r>
    <r>
      <rPr>
        <sz val="13"/>
        <color theme="1"/>
        <rFont val="Times New Roman"/>
        <family val="1"/>
      </rPr>
      <t>1. Màn hình – Monitor
2. Chuột – Mouse
3. Bàn phím – Keyboard</t>
    </r>
    <r>
      <rPr>
        <b/>
        <sz val="13"/>
        <color theme="1"/>
        <rFont val="Times New Roman"/>
        <family val="1"/>
      </rPr>
      <t xml:space="preserve">
</t>
    </r>
  </si>
  <si>
    <r>
      <t xml:space="preserve">Bài 2: Thiết bị ngoại vi và chuẩn giao tiếp (tt)
</t>
    </r>
    <r>
      <rPr>
        <sz val="13"/>
        <color theme="1"/>
        <rFont val="Times New Roman"/>
        <family val="1"/>
      </rPr>
      <t>4. Card mở rộng: Video card, Sound card, LAN card,...</t>
    </r>
  </si>
  <si>
    <r>
      <t xml:space="preserve">Bài 2: Thiết bị ngoại vi và chuẩn giao tiếp (tt)
</t>
    </r>
    <r>
      <rPr>
        <sz val="13"/>
        <color theme="1"/>
        <rFont val="Times New Roman"/>
        <family val="1"/>
      </rPr>
      <t>5. Máy in, scanner</t>
    </r>
  </si>
  <si>
    <r>
      <t xml:space="preserve">Bài 3: Lựa chọn cấu hình và lắp ráp máy tính
</t>
    </r>
    <r>
      <rPr>
        <sz val="13"/>
        <color theme="1"/>
        <rFont val="Times New Roman"/>
        <family val="1"/>
      </rPr>
      <t>1. Xác định nhu cầu và mục đích sử dụng của khách hàng
2. Một số vấn đề cần lưu ý</t>
    </r>
    <r>
      <rPr>
        <b/>
        <sz val="13"/>
        <color theme="1"/>
        <rFont val="Times New Roman"/>
        <family val="1"/>
      </rPr>
      <t xml:space="preserve">
</t>
    </r>
  </si>
  <si>
    <r>
      <t xml:space="preserve">Bài 3: Lựa chọn cấu hình và lắp ráp máy tính(tt)
</t>
    </r>
    <r>
      <rPr>
        <sz val="13"/>
        <color theme="1"/>
        <rFont val="Times New Roman"/>
        <family val="1"/>
      </rPr>
      <t>3. Lựa chọn thiết bị phần cứng
4. Lắp ráp hoàn thiện bộ máy tính theo trình tự 10 bước</t>
    </r>
    <r>
      <rPr>
        <b/>
        <sz val="13"/>
        <color theme="1"/>
        <rFont val="Times New Roman"/>
        <family val="1"/>
      </rPr>
      <t xml:space="preserve">
</t>
    </r>
  </si>
  <si>
    <r>
      <t xml:space="preserve">Bài 3: Lựa chọn cấu hình và lắp ráp máy tính(tt)
</t>
    </r>
    <r>
      <rPr>
        <sz val="13"/>
        <color theme="1"/>
        <rFont val="Times New Roman"/>
        <family val="1"/>
      </rPr>
      <t>4. Lắp ráp hoàn thiện bộ máy tính theo trình tự 10 bước(tt)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</si>
  <si>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
</t>
    </r>
    <r>
      <rPr>
        <sz val="13"/>
        <color theme="1"/>
        <rFont val="Times New Roman"/>
        <family val="1"/>
      </rPr>
      <t>I. Cấu hình BIOS</t>
    </r>
    <r>
      <rPr>
        <b/>
        <sz val="13"/>
        <color theme="1"/>
        <rFont val="Times New Roman"/>
        <family val="1"/>
      </rPr>
      <t xml:space="preserve">
</t>
    </r>
    <r>
      <rPr>
        <sz val="13"/>
        <color theme="1"/>
        <rFont val="Times New Roman"/>
        <family val="1"/>
      </rPr>
      <t>II. Cài đặt hệ điều hành và các phần mềm ứng dụng
1. Tạo USB Hiren’s boot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</si>
  <si>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2. Phân vùng ổ đĩa bằng phần mềm Acronis Disk Director Suite
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</si>
  <si>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3.1 Cài đặt hệ điều hành Windows 7 &amp; driver thiết bị
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</si>
  <si>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3.2 Cài đặt hệ điều hành Windows 8 &amp; driver thiết bị
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</si>
  <si>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3.3 Cài đặt hệ điều hành Windows 10 &amp; driver thiết bị
</t>
    </r>
    <r>
      <rPr>
        <b/>
        <sz val="13"/>
        <color theme="1"/>
        <rFont val="Times New Roman"/>
        <family val="1"/>
      </rPr>
      <t xml:space="preserve">
</t>
    </r>
  </si>
  <si>
    <r>
      <t xml:space="preserve">Bài 4: Cấu hình BIOS và cài đặt hệ điều hành(tt)
</t>
    </r>
    <r>
      <rPr>
        <sz val="13"/>
        <color theme="1"/>
        <rFont val="Times New Roman"/>
        <family val="1"/>
      </rPr>
      <t xml:space="preserve">II. Cài đặt hệ điều hành và các phần mềm ứng dụng (tt)
4. Cài đặt một số phần mềm thông dụng: Font, Office, Unikey, Winrar,…
5. Sao lưu và phục hồi hệ thống bằng Norton Ghost
</t>
    </r>
    <r>
      <rPr>
        <b/>
        <sz val="13"/>
        <color theme="1"/>
        <rFont val="Times New Roman"/>
        <family val="1"/>
      </rPr>
      <t xml:space="preserve">
</t>
    </r>
  </si>
  <si>
    <r>
      <t xml:space="preserve">Bài 5: Bảo trì và nâng cấp
</t>
    </r>
    <r>
      <rPr>
        <sz val="13"/>
        <color theme="1"/>
        <rFont val="Times New Roman"/>
        <family val="1"/>
      </rPr>
      <t>1. Tổng quan
2. Nguyên tắc bảo trì máy tính
3. Nguyên tắc nâng cấp máy tính</t>
    </r>
    <r>
      <rPr>
        <b/>
        <sz val="13"/>
        <color theme="1"/>
        <rFont val="Times New Roman"/>
        <family val="1"/>
      </rPr>
      <t xml:space="preserve">
</t>
    </r>
  </si>
  <si>
    <r>
      <t xml:space="preserve">Bài 5: Bảo trì và nâng cấp(tt)
</t>
    </r>
    <r>
      <rPr>
        <sz val="13"/>
        <color theme="1"/>
        <rFont val="Times New Roman"/>
        <family val="1"/>
      </rPr>
      <t>4. Chẩn đoán và xử lý sự cố</t>
    </r>
    <r>
      <rPr>
        <b/>
        <sz val="13"/>
        <color theme="1"/>
        <rFont val="Times New Roman"/>
        <family val="1"/>
      </rPr>
      <t xml:space="preserve">
</t>
    </r>
  </si>
  <si>
    <r>
      <t xml:space="preserve">Ôn tập:
</t>
    </r>
    <r>
      <rPr>
        <sz val="13"/>
        <color theme="1"/>
        <rFont val="Times New Roman"/>
        <family val="1"/>
      </rPr>
      <t xml:space="preserve">- Hệ thống lại các kiến thức đã học trong 18 tuần
</t>
    </r>
    <r>
      <rPr>
        <b/>
        <sz val="13"/>
        <color theme="1"/>
        <rFont val="Times New Roman"/>
        <family val="1"/>
      </rPr>
      <t xml:space="preserve">
</t>
    </r>
  </si>
  <si>
    <r>
      <t xml:space="preserve">Ôn tập: (tt)
</t>
    </r>
    <r>
      <rPr>
        <sz val="13"/>
        <color theme="1"/>
        <rFont val="Times New Roman"/>
        <family val="1"/>
      </rPr>
      <t>- Giới thiệu cấu trúc đề thi mẫu</t>
    </r>
    <r>
      <rPr>
        <b/>
        <sz val="13"/>
        <color theme="1"/>
        <rFont val="Times New Roman"/>
        <family val="1"/>
      </rPr>
      <t xml:space="preserve">
</t>
    </r>
  </si>
  <si>
    <t>Tp.Hồ Chí Minh, ngày …...tháng…….năm 201…</t>
  </si>
  <si>
    <t xml:space="preserve">TRƯỞNG/PHÓ KHOA </t>
  </si>
  <si>
    <t xml:space="preserve"> GIÁO VIÊN</t>
  </si>
  <si>
    <t>ThS. Trần Thị Minh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</si>
</sst>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2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justify" vertical="justify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14" fontId="5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justify" vertical="justify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8" fillId="0" borderId="0" xfId="0" applyFont="1"/>
    <xf numFmtId="14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9" fillId="0" borderId="0" xfId="0" applyFont="1"/>
    <xf numFmtId="0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justify" vertical="justify"/>
    </xf>
    <xf numFmtId="0" fontId="5" fillId="0" borderId="0" xfId="0" applyFont="1" applyAlignment="1"/>
    <xf numFmtId="0" fontId="6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5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right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5" fillId="0" borderId="5" xfId="0" quotePrefix="1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right" vertical="top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left" vertical="top" wrapText="1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right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left" vertical="center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right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left" vertical="top" wrapText="1"/>
    </xf>
    <xf numFmtId="0" fontId="5" fillId="0" borderId="18" xfId="0" applyNumberFormat="1" applyFont="1" applyBorder="1" applyAlignment="1">
      <alignment horizontal="left" vertical="top" wrapText="1"/>
    </xf>
    <xf numFmtId="0" fontId="5" fillId="0" borderId="19" xfId="0" applyNumberFormat="1" applyFont="1" applyBorder="1" applyAlignment="1">
      <alignment horizontal="left" vertical="top" wrapText="1"/>
    </xf>
    <xf numFmtId="0" fontId="5" fillId="0" borderId="11" xfId="0" applyNumberFormat="1" applyFont="1" applyBorder="1" applyAlignment="1">
      <alignment horizontal="center" vertical="top" wrapText="1"/>
    </xf>
    <xf numFmtId="0" fontId="5" fillId="0" borderId="11" xfId="0" applyNumberFormat="1" applyFont="1" applyBorder="1" applyAlignment="1">
      <alignment horizontal="center" vertical="top"/>
    </xf>
    <xf numFmtId="0" fontId="5" fillId="0" borderId="11" xfId="0" quotePrefix="1" applyNumberFormat="1" applyFont="1" applyBorder="1" applyAlignment="1">
      <alignment horizontal="left" vertical="top" wrapText="1"/>
    </xf>
    <xf numFmtId="0" fontId="5" fillId="0" borderId="17" xfId="0" applyNumberFormat="1" applyFont="1" applyBorder="1" applyAlignment="1">
      <alignment horizontal="center" vertical="top"/>
    </xf>
    <xf numFmtId="0" fontId="5" fillId="0" borderId="19" xfId="0" applyNumberFormat="1" applyFont="1" applyBorder="1" applyAlignment="1">
      <alignment horizontal="center" vertical="top"/>
    </xf>
    <xf numFmtId="0" fontId="1" fillId="0" borderId="0" xfId="0" applyNumberFormat="1" applyFont="1" applyAlignment="1">
      <alignment vertical="top"/>
    </xf>
    <xf numFmtId="0" fontId="5" fillId="0" borderId="11" xfId="0" quotePrefix="1" applyNumberFormat="1" applyFont="1" applyBorder="1" applyAlignment="1">
      <alignment horizontal="justify" vertical="top" wrapText="1"/>
    </xf>
    <xf numFmtId="0" fontId="5" fillId="0" borderId="17" xfId="0" applyNumberFormat="1" applyFont="1" applyBorder="1" applyAlignment="1">
      <alignment horizontal="center" vertical="top"/>
    </xf>
    <xf numFmtId="0" fontId="5" fillId="0" borderId="19" xfId="0" applyNumberFormat="1" applyFont="1" applyBorder="1" applyAlignment="1">
      <alignment horizontal="center" vertical="top"/>
    </xf>
    <xf numFmtId="0" fontId="6" fillId="0" borderId="17" xfId="0" quotePrefix="1" applyNumberFormat="1" applyFont="1" applyBorder="1" applyAlignment="1">
      <alignment horizontal="left" vertical="top" wrapText="1"/>
    </xf>
    <xf numFmtId="0" fontId="6" fillId="0" borderId="18" xfId="0" applyNumberFormat="1" applyFont="1" applyBorder="1" applyAlignment="1">
      <alignment horizontal="left" vertical="top" wrapText="1"/>
    </xf>
    <xf numFmtId="0" fontId="6" fillId="0" borderId="19" xfId="0" applyNumberFormat="1" applyFont="1" applyBorder="1" applyAlignment="1">
      <alignment horizontal="left" vertical="top" wrapText="1"/>
    </xf>
    <xf numFmtId="0" fontId="6" fillId="0" borderId="17" xfId="0" quotePrefix="1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5" fillId="0" borderId="20" xfId="0" applyFont="1" applyBorder="1" applyAlignme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5" fillId="0" borderId="0" xfId="0" quotePrefix="1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3</xdr:row>
      <xdr:rowOff>228600</xdr:rowOff>
    </xdr:from>
    <xdr:ext cx="184731" cy="264560"/>
    <xdr:sp macro="" textlink="">
      <xdr:nvSpPr>
        <xdr:cNvPr id="2" name="TextBox 1"/>
        <xdr:cNvSpPr txBox="1"/>
      </xdr:nvSpPr>
      <xdr:spPr>
        <a:xfrm>
          <a:off x="98583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topLeftCell="A36" zoomScale="80" zoomScaleNormal="80" workbookViewId="0">
      <selection activeCell="K32" sqref="K32"/>
    </sheetView>
  </sheetViews>
  <sheetFormatPr defaultColWidth="8.85546875" defaultRowHeight="15.75" x14ac:dyDescent="0.25"/>
  <cols>
    <col min="1" max="1" width="5.42578125" style="3" customWidth="1"/>
    <col min="2" max="2" width="6.28515625" style="3" customWidth="1"/>
    <col min="3" max="3" width="8.140625" style="6" customWidth="1"/>
    <col min="4" max="4" width="14.7109375" style="106" customWidth="1"/>
    <col min="5" max="5" width="10.42578125" style="3" customWidth="1"/>
    <col min="6" max="6" width="13.140625" style="3" customWidth="1"/>
    <col min="7" max="7" width="13.5703125" style="3" customWidth="1"/>
    <col min="8" max="8" width="5.28515625" style="4" customWidth="1"/>
    <col min="9" max="9" width="6" style="3" customWidth="1"/>
    <col min="10" max="10" width="5.85546875" style="3" customWidth="1"/>
    <col min="11" max="11" width="6" style="3" customWidth="1"/>
    <col min="12" max="12" width="36.42578125" style="9" customWidth="1"/>
    <col min="13" max="13" width="12" style="6" customWidth="1"/>
    <col min="14" max="14" width="4.5703125" style="6" customWidth="1"/>
    <col min="15" max="16384" width="8.85546875" style="6"/>
  </cols>
  <sheetData>
    <row r="1" spans="1:19" x14ac:dyDescent="0.25">
      <c r="A1" s="1" t="s">
        <v>0</v>
      </c>
      <c r="B1" s="2"/>
      <c r="C1" s="2"/>
      <c r="D1" s="2"/>
      <c r="E1" s="2"/>
      <c r="K1" s="5" t="s">
        <v>1</v>
      </c>
      <c r="L1" s="2"/>
      <c r="M1" s="2"/>
      <c r="N1" s="2"/>
    </row>
    <row r="2" spans="1:19" x14ac:dyDescent="0.25">
      <c r="A2" s="7" t="s">
        <v>2</v>
      </c>
      <c r="B2" s="7"/>
      <c r="C2" s="7"/>
      <c r="D2" s="7"/>
      <c r="E2" s="7"/>
      <c r="K2" s="2" t="s">
        <v>3</v>
      </c>
      <c r="L2" s="2"/>
      <c r="M2" s="2"/>
      <c r="N2" s="2"/>
    </row>
    <row r="3" spans="1:19" x14ac:dyDescent="0.25">
      <c r="D3" s="8"/>
    </row>
    <row r="4" spans="1:19" ht="27" x14ac:dyDescent="0.35">
      <c r="A4" s="10" t="s">
        <v>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9" s="12" customFormat="1" ht="16.5" x14ac:dyDescent="0.25">
      <c r="A5" s="11"/>
      <c r="B5" s="11"/>
      <c r="D5" s="13"/>
      <c r="E5" s="14"/>
      <c r="F5" s="11"/>
      <c r="G5" s="15" t="s">
        <v>5</v>
      </c>
      <c r="H5" s="16"/>
      <c r="I5" s="11"/>
      <c r="J5" s="11"/>
      <c r="K5" s="11"/>
      <c r="L5" s="17"/>
      <c r="M5" s="18" t="s">
        <v>6</v>
      </c>
      <c r="N5" s="19">
        <v>30</v>
      </c>
    </row>
    <row r="6" spans="1:19" s="12" customFormat="1" ht="19.5" x14ac:dyDescent="0.35">
      <c r="A6" s="20" t="s">
        <v>7</v>
      </c>
      <c r="B6" s="20"/>
      <c r="C6" s="21" t="s">
        <v>8</v>
      </c>
      <c r="D6" s="22"/>
      <c r="E6" s="23"/>
      <c r="F6" s="24" t="s">
        <v>9</v>
      </c>
      <c r="G6" s="25" t="s">
        <v>10</v>
      </c>
      <c r="H6" s="26"/>
      <c r="I6" s="27"/>
      <c r="J6" s="28" t="s">
        <v>11</v>
      </c>
      <c r="K6" s="29"/>
      <c r="L6" s="21" t="s">
        <v>12</v>
      </c>
      <c r="M6" s="30" t="s">
        <v>13</v>
      </c>
      <c r="N6" s="31">
        <v>78</v>
      </c>
    </row>
    <row r="7" spans="1:19" s="35" customFormat="1" ht="16.5" x14ac:dyDescent="0.25">
      <c r="A7" s="28" t="s">
        <v>14</v>
      </c>
      <c r="B7" s="23"/>
      <c r="C7" s="32"/>
      <c r="D7" s="22"/>
      <c r="E7" s="27"/>
      <c r="F7" s="27"/>
      <c r="G7" s="27"/>
      <c r="H7" s="33"/>
      <c r="I7" s="27"/>
      <c r="J7" s="27"/>
      <c r="K7" s="27"/>
      <c r="L7" s="34"/>
      <c r="M7" s="30" t="s">
        <v>15</v>
      </c>
      <c r="N7" s="31">
        <f>SUM(J15:J33)</f>
        <v>0</v>
      </c>
    </row>
    <row r="8" spans="1:19" s="44" customFormat="1" ht="55.5" customHeight="1" x14ac:dyDescent="0.25">
      <c r="A8" s="36"/>
      <c r="B8" s="37" t="s">
        <v>16</v>
      </c>
      <c r="C8" s="38"/>
      <c r="D8" s="39" t="s">
        <v>17</v>
      </c>
      <c r="E8" s="40"/>
      <c r="F8" s="40"/>
      <c r="G8" s="40"/>
      <c r="H8" s="40"/>
      <c r="I8" s="40"/>
      <c r="J8" s="40"/>
      <c r="K8" s="40"/>
      <c r="L8" s="41"/>
      <c r="M8" s="42" t="s">
        <v>18</v>
      </c>
      <c r="N8" s="43">
        <v>2</v>
      </c>
    </row>
    <row r="9" spans="1:19" s="44" customFormat="1" ht="56.25" customHeight="1" x14ac:dyDescent="0.25">
      <c r="A9" s="36"/>
      <c r="B9" s="45" t="s">
        <v>19</v>
      </c>
      <c r="C9" s="45"/>
      <c r="D9" s="39" t="s">
        <v>20</v>
      </c>
      <c r="E9" s="39"/>
      <c r="F9" s="39"/>
      <c r="G9" s="39"/>
      <c r="H9" s="39"/>
      <c r="I9" s="39"/>
      <c r="J9" s="39"/>
      <c r="K9" s="39"/>
      <c r="L9" s="46"/>
      <c r="M9" s="47"/>
      <c r="N9" s="48"/>
    </row>
    <row r="10" spans="1:19" s="35" customFormat="1" ht="16.5" x14ac:dyDescent="0.25">
      <c r="A10" s="49"/>
      <c r="B10" s="50" t="s">
        <v>21</v>
      </c>
      <c r="C10" s="32"/>
      <c r="D10" s="51" t="s">
        <v>22</v>
      </c>
      <c r="E10" s="40"/>
      <c r="F10" s="40"/>
      <c r="G10" s="40"/>
      <c r="H10" s="40"/>
      <c r="I10" s="40"/>
      <c r="J10" s="40"/>
      <c r="K10" s="40"/>
      <c r="L10" s="41"/>
      <c r="M10" s="52"/>
      <c r="N10" s="53"/>
    </row>
    <row r="11" spans="1:19" s="35" customFormat="1" ht="16.5" x14ac:dyDescent="0.25">
      <c r="A11" s="28" t="s">
        <v>23</v>
      </c>
      <c r="B11" s="54"/>
      <c r="D11" s="55"/>
      <c r="E11" s="27" t="s">
        <v>24</v>
      </c>
      <c r="F11" s="56">
        <f>D15</f>
        <v>43697</v>
      </c>
      <c r="G11" s="27" t="s">
        <v>25</v>
      </c>
      <c r="H11" s="57">
        <f>D33</f>
        <v>43830</v>
      </c>
      <c r="I11" s="57"/>
      <c r="J11" s="57"/>
      <c r="K11" s="57"/>
      <c r="L11" s="34"/>
      <c r="M11" s="58" t="s">
        <v>26</v>
      </c>
      <c r="N11" s="59">
        <f>SUM(N5:N8)</f>
        <v>110</v>
      </c>
    </row>
    <row r="12" spans="1:19" s="35" customFormat="1" ht="16.5" x14ac:dyDescent="0.25">
      <c r="L12" s="34"/>
      <c r="M12" s="12"/>
      <c r="N12" s="12"/>
    </row>
    <row r="13" spans="1:19" s="65" customFormat="1" ht="14.25" x14ac:dyDescent="0.25">
      <c r="A13" s="60" t="s">
        <v>27</v>
      </c>
      <c r="B13" s="61" t="s">
        <v>28</v>
      </c>
      <c r="C13" s="61" t="s">
        <v>29</v>
      </c>
      <c r="D13" s="61"/>
      <c r="E13" s="61" t="s">
        <v>30</v>
      </c>
      <c r="F13" s="61"/>
      <c r="G13" s="61"/>
      <c r="H13" s="62" t="s">
        <v>31</v>
      </c>
      <c r="I13" s="62"/>
      <c r="J13" s="62"/>
      <c r="K13" s="62"/>
      <c r="L13" s="62" t="s">
        <v>32</v>
      </c>
      <c r="M13" s="63" t="s">
        <v>33</v>
      </c>
      <c r="N13" s="64"/>
    </row>
    <row r="14" spans="1:19" s="71" customFormat="1" ht="14.25" x14ac:dyDescent="0.25">
      <c r="A14" s="66"/>
      <c r="B14" s="61"/>
      <c r="C14" s="61"/>
      <c r="D14" s="61"/>
      <c r="E14" s="61"/>
      <c r="F14" s="61"/>
      <c r="G14" s="61"/>
      <c r="H14" s="67" t="s">
        <v>34</v>
      </c>
      <c r="I14" s="68" t="s">
        <v>35</v>
      </c>
      <c r="J14" s="68" t="s">
        <v>36</v>
      </c>
      <c r="K14" s="68" t="s">
        <v>37</v>
      </c>
      <c r="L14" s="62"/>
      <c r="M14" s="69"/>
      <c r="N14" s="70"/>
      <c r="Q14" s="71" t="s">
        <v>34</v>
      </c>
      <c r="R14" s="71" t="s">
        <v>35</v>
      </c>
      <c r="S14" s="71" t="s">
        <v>38</v>
      </c>
    </row>
    <row r="15" spans="1:19" s="83" customFormat="1" ht="104.25" customHeight="1" x14ac:dyDescent="0.25">
      <c r="A15" s="72">
        <v>1</v>
      </c>
      <c r="B15" s="72">
        <v>1</v>
      </c>
      <c r="C15" s="73" t="str">
        <f>"Thứ " &amp; WEEKDAY(D15)</f>
        <v>Thứ 3</v>
      </c>
      <c r="D15" s="74">
        <v>43697</v>
      </c>
      <c r="E15" s="75" t="s">
        <v>39</v>
      </c>
      <c r="F15" s="76"/>
      <c r="G15" s="77"/>
      <c r="H15" s="78">
        <v>5</v>
      </c>
      <c r="I15" s="79">
        <v>1</v>
      </c>
      <c r="J15" s="79"/>
      <c r="K15" s="79"/>
      <c r="L15" s="80" t="s">
        <v>40</v>
      </c>
      <c r="M15" s="81"/>
      <c r="N15" s="82"/>
      <c r="Q15" s="83">
        <v>5</v>
      </c>
      <c r="R15" s="83">
        <f>10*60/45</f>
        <v>13.333333333333334</v>
      </c>
      <c r="S15" s="83">
        <v>13</v>
      </c>
    </row>
    <row r="16" spans="1:19" s="83" customFormat="1" ht="148.5" customHeight="1" x14ac:dyDescent="0.25">
      <c r="A16" s="72">
        <v>2</v>
      </c>
      <c r="B16" s="72">
        <v>2</v>
      </c>
      <c r="C16" s="73" t="str">
        <f t="shared" ref="C16:C33" si="0">"Thứ " &amp; WEEKDAY(D16)</f>
        <v>Thứ 3</v>
      </c>
      <c r="D16" s="74">
        <f>D15+7</f>
        <v>43704</v>
      </c>
      <c r="E16" s="75" t="s">
        <v>41</v>
      </c>
      <c r="F16" s="76"/>
      <c r="G16" s="77"/>
      <c r="H16" s="78"/>
      <c r="I16" s="79">
        <v>6</v>
      </c>
      <c r="J16" s="79"/>
      <c r="K16" s="79"/>
      <c r="L16" s="84" t="str">
        <f>L15</f>
        <v>- Giáo trình, giáo án, bài tập
- Máy vi tính, máy chiếu, linh kiện phần cứng, bộ dụng cụ lắp ráp, file ISO Windows 7/8/10, Vmware Workstation, NetSupport School</v>
      </c>
      <c r="M16" s="85"/>
      <c r="N16" s="86"/>
    </row>
    <row r="17" spans="1:19" s="83" customFormat="1" ht="105" customHeight="1" x14ac:dyDescent="0.25">
      <c r="A17" s="72">
        <v>3</v>
      </c>
      <c r="B17" s="72">
        <v>3</v>
      </c>
      <c r="C17" s="73" t="str">
        <f t="shared" si="0"/>
        <v>Thứ 3</v>
      </c>
      <c r="D17" s="74">
        <f t="shared" ref="D17:D33" si="1">D16+7</f>
        <v>43711</v>
      </c>
      <c r="E17" s="87" t="s">
        <v>42</v>
      </c>
      <c r="F17" s="88"/>
      <c r="G17" s="89"/>
      <c r="H17" s="78"/>
      <c r="I17" s="79">
        <v>6</v>
      </c>
      <c r="J17" s="79"/>
      <c r="K17" s="79"/>
      <c r="L17" s="84" t="str">
        <f t="shared" ref="L17:L31" si="2">L16</f>
        <v>- Giáo trình, giáo án, bài tập
- Máy vi tính, máy chiếu, linh kiện phần cứng, bộ dụng cụ lắp ráp, file ISO Windows 7/8/10, Vmware Workstation, NetSupport School</v>
      </c>
      <c r="M17" s="85"/>
      <c r="N17" s="86"/>
    </row>
    <row r="18" spans="1:19" s="83" customFormat="1" ht="101.25" customHeight="1" x14ac:dyDescent="0.25">
      <c r="A18" s="72">
        <v>4</v>
      </c>
      <c r="B18" s="72">
        <v>4</v>
      </c>
      <c r="C18" s="73" t="str">
        <f t="shared" si="0"/>
        <v>Thứ 3</v>
      </c>
      <c r="D18" s="74">
        <f t="shared" si="1"/>
        <v>43718</v>
      </c>
      <c r="E18" s="87" t="s">
        <v>43</v>
      </c>
      <c r="F18" s="88"/>
      <c r="G18" s="89"/>
      <c r="H18" s="78">
        <v>5</v>
      </c>
      <c r="I18" s="79">
        <v>1</v>
      </c>
      <c r="J18" s="79"/>
      <c r="K18" s="79"/>
      <c r="L18" s="84" t="str">
        <f t="shared" si="2"/>
        <v>- Giáo trình, giáo án, bài tập
- Máy vi tính, máy chiếu, linh kiện phần cứng, bộ dụng cụ lắp ráp, file ISO Windows 7/8/10, Vmware Workstation, NetSupport School</v>
      </c>
      <c r="M18" s="85"/>
      <c r="N18" s="86"/>
      <c r="Q18" s="83">
        <v>5</v>
      </c>
      <c r="R18" s="83">
        <f>9*60/45</f>
        <v>12</v>
      </c>
    </row>
    <row r="19" spans="1:19" s="83" customFormat="1" ht="105.75" customHeight="1" x14ac:dyDescent="0.25">
      <c r="A19" s="72">
        <v>5</v>
      </c>
      <c r="B19" s="72">
        <v>5</v>
      </c>
      <c r="C19" s="73" t="str">
        <f t="shared" si="0"/>
        <v>Thứ 3</v>
      </c>
      <c r="D19" s="74">
        <f t="shared" si="1"/>
        <v>43725</v>
      </c>
      <c r="E19" s="75" t="s">
        <v>44</v>
      </c>
      <c r="F19" s="88"/>
      <c r="G19" s="89"/>
      <c r="H19" s="78"/>
      <c r="I19" s="79">
        <v>6</v>
      </c>
      <c r="J19" s="79"/>
      <c r="K19" s="79"/>
      <c r="L19" s="84" t="str">
        <f t="shared" si="2"/>
        <v>- Giáo trình, giáo án, bài tập
- Máy vi tính, máy chiếu, linh kiện phần cứng, bộ dụng cụ lắp ráp, file ISO Windows 7/8/10, Vmware Workstation, NetSupport School</v>
      </c>
      <c r="M19" s="85"/>
      <c r="N19" s="86"/>
    </row>
    <row r="20" spans="1:19" s="83" customFormat="1" ht="105" customHeight="1" x14ac:dyDescent="0.25">
      <c r="A20" s="72">
        <v>6</v>
      </c>
      <c r="B20" s="72">
        <v>6</v>
      </c>
      <c r="C20" s="73" t="str">
        <f t="shared" si="0"/>
        <v>Thứ 3</v>
      </c>
      <c r="D20" s="74">
        <f t="shared" si="1"/>
        <v>43732</v>
      </c>
      <c r="E20" s="75" t="s">
        <v>45</v>
      </c>
      <c r="F20" s="88"/>
      <c r="G20" s="89"/>
      <c r="H20" s="78"/>
      <c r="I20" s="79">
        <v>5</v>
      </c>
      <c r="J20" s="79"/>
      <c r="K20" s="79">
        <v>1</v>
      </c>
      <c r="L20" s="84" t="str">
        <f t="shared" si="2"/>
        <v>- Giáo trình, giáo án, bài tập
- Máy vi tính, máy chiếu, linh kiện phần cứng, bộ dụng cụ lắp ráp, file ISO Windows 7/8/10, Vmware Workstation, NetSupport School</v>
      </c>
      <c r="M20" s="85"/>
      <c r="N20" s="86"/>
    </row>
    <row r="21" spans="1:19" s="83" customFormat="1" ht="108.75" customHeight="1" x14ac:dyDescent="0.25">
      <c r="A21" s="72">
        <v>7</v>
      </c>
      <c r="B21" s="72">
        <v>7</v>
      </c>
      <c r="C21" s="73" t="str">
        <f t="shared" si="0"/>
        <v>Thứ 3</v>
      </c>
      <c r="D21" s="74">
        <f t="shared" si="1"/>
        <v>43739</v>
      </c>
      <c r="E21" s="75" t="s">
        <v>46</v>
      </c>
      <c r="F21" s="88"/>
      <c r="G21" s="89"/>
      <c r="H21" s="78">
        <v>5</v>
      </c>
      <c r="I21" s="79">
        <v>1</v>
      </c>
      <c r="J21" s="79"/>
      <c r="K21" s="79"/>
      <c r="L21" s="84" t="str">
        <f t="shared" si="2"/>
        <v>- Giáo trình, giáo án, bài tập
- Máy vi tính, máy chiếu, linh kiện phần cứng, bộ dụng cụ lắp ráp, file ISO Windows 7/8/10, Vmware Workstation, NetSupport School</v>
      </c>
      <c r="M21" s="85"/>
      <c r="N21" s="86"/>
    </row>
    <row r="22" spans="1:19" s="83" customFormat="1" ht="85.5" customHeight="1" x14ac:dyDescent="0.25">
      <c r="A22" s="72">
        <v>8</v>
      </c>
      <c r="B22" s="72">
        <v>8</v>
      </c>
      <c r="C22" s="73" t="str">
        <f t="shared" si="0"/>
        <v>Thứ 3</v>
      </c>
      <c r="D22" s="74">
        <f t="shared" si="1"/>
        <v>43746</v>
      </c>
      <c r="E22" s="75" t="s">
        <v>47</v>
      </c>
      <c r="F22" s="88"/>
      <c r="G22" s="89"/>
      <c r="H22" s="78"/>
      <c r="I22" s="79">
        <v>6</v>
      </c>
      <c r="J22" s="79"/>
      <c r="K22" s="79"/>
      <c r="L22" s="84" t="str">
        <f t="shared" si="2"/>
        <v>- Giáo trình, giáo án, bài tập
- Máy vi tính, máy chiếu, linh kiện phần cứng, bộ dụng cụ lắp ráp, file ISO Windows 7/8/10, Vmware Workstation, NetSupport School</v>
      </c>
      <c r="M22" s="85"/>
      <c r="N22" s="86"/>
      <c r="Q22" s="83">
        <v>5</v>
      </c>
      <c r="R22" s="83">
        <v>13</v>
      </c>
    </row>
    <row r="23" spans="1:19" s="83" customFormat="1" ht="90" customHeight="1" x14ac:dyDescent="0.25">
      <c r="A23" s="72">
        <v>9</v>
      </c>
      <c r="B23" s="72">
        <v>9</v>
      </c>
      <c r="C23" s="73" t="str">
        <f t="shared" si="0"/>
        <v>Thứ 3</v>
      </c>
      <c r="D23" s="74">
        <f t="shared" si="1"/>
        <v>43753</v>
      </c>
      <c r="E23" s="75" t="s">
        <v>48</v>
      </c>
      <c r="F23" s="88"/>
      <c r="G23" s="89"/>
      <c r="H23" s="78"/>
      <c r="I23" s="79">
        <v>6</v>
      </c>
      <c r="J23" s="79"/>
      <c r="K23" s="79"/>
      <c r="L23" s="84" t="str">
        <f t="shared" si="2"/>
        <v>- Giáo trình, giáo án, bài tập
- Máy vi tính, máy chiếu, linh kiện phần cứng, bộ dụng cụ lắp ráp, file ISO Windows 7/8/10, Vmware Workstation, NetSupport School</v>
      </c>
      <c r="M23" s="85"/>
      <c r="N23" s="86"/>
    </row>
    <row r="24" spans="1:19" s="83" customFormat="1" ht="111" customHeight="1" x14ac:dyDescent="0.25">
      <c r="A24" s="72">
        <v>10</v>
      </c>
      <c r="B24" s="72">
        <v>10</v>
      </c>
      <c r="C24" s="73" t="str">
        <f t="shared" si="0"/>
        <v>Thứ 3</v>
      </c>
      <c r="D24" s="74">
        <f t="shared" si="1"/>
        <v>43760</v>
      </c>
      <c r="E24" s="87" t="s">
        <v>49</v>
      </c>
      <c r="F24" s="88"/>
      <c r="G24" s="89"/>
      <c r="H24" s="78">
        <v>5</v>
      </c>
      <c r="I24" s="79">
        <v>1</v>
      </c>
      <c r="J24" s="79"/>
      <c r="K24" s="79"/>
      <c r="L24" s="84" t="str">
        <f t="shared" si="2"/>
        <v>- Giáo trình, giáo án, bài tập
- Máy vi tính, máy chiếu, linh kiện phần cứng, bộ dụng cụ lắp ráp, file ISO Windows 7/8/10, Vmware Workstation, NetSupport School</v>
      </c>
      <c r="M24" s="85"/>
      <c r="N24" s="86"/>
      <c r="Q24" s="83">
        <v>10</v>
      </c>
      <c r="R24" s="83">
        <f>19*60/45</f>
        <v>25.333333333333332</v>
      </c>
      <c r="S24" s="83">
        <v>25</v>
      </c>
    </row>
    <row r="25" spans="1:19" s="83" customFormat="1" ht="108.75" customHeight="1" x14ac:dyDescent="0.25">
      <c r="A25" s="72">
        <v>11</v>
      </c>
      <c r="B25" s="72">
        <v>11</v>
      </c>
      <c r="C25" s="73" t="str">
        <f t="shared" si="0"/>
        <v>Thứ 3</v>
      </c>
      <c r="D25" s="74">
        <f t="shared" si="1"/>
        <v>43767</v>
      </c>
      <c r="E25" s="87" t="s">
        <v>50</v>
      </c>
      <c r="F25" s="88"/>
      <c r="G25" s="89"/>
      <c r="H25" s="78">
        <v>5</v>
      </c>
      <c r="I25" s="79">
        <v>1</v>
      </c>
      <c r="J25" s="79"/>
      <c r="K25" s="79"/>
      <c r="L25" s="84" t="str">
        <f t="shared" si="2"/>
        <v>- Giáo trình, giáo án, bài tập
- Máy vi tính, máy chiếu, linh kiện phần cứng, bộ dụng cụ lắp ráp, file ISO Windows 7/8/10, Vmware Workstation, NetSupport School</v>
      </c>
      <c r="M25" s="85"/>
      <c r="N25" s="86"/>
    </row>
    <row r="26" spans="1:19" s="83" customFormat="1" ht="102.75" customHeight="1" x14ac:dyDescent="0.25">
      <c r="A26" s="72">
        <v>12</v>
      </c>
      <c r="B26" s="72">
        <v>12</v>
      </c>
      <c r="C26" s="73" t="str">
        <f t="shared" si="0"/>
        <v>Thứ 3</v>
      </c>
      <c r="D26" s="74">
        <f t="shared" si="1"/>
        <v>43774</v>
      </c>
      <c r="E26" s="87" t="s">
        <v>51</v>
      </c>
      <c r="F26" s="88"/>
      <c r="G26" s="89"/>
      <c r="H26" s="78"/>
      <c r="I26" s="79">
        <v>6</v>
      </c>
      <c r="J26" s="79"/>
      <c r="K26" s="79"/>
      <c r="L26" s="84" t="str">
        <f t="shared" si="2"/>
        <v>- Giáo trình, giáo án, bài tập
- Máy vi tính, máy chiếu, linh kiện phần cứng, bộ dụng cụ lắp ráp, file ISO Windows 7/8/10, Vmware Workstation, NetSupport School</v>
      </c>
      <c r="M26" s="85"/>
      <c r="N26" s="86"/>
    </row>
    <row r="27" spans="1:19" s="83" customFormat="1" ht="105" customHeight="1" x14ac:dyDescent="0.25">
      <c r="A27" s="72">
        <v>13</v>
      </c>
      <c r="B27" s="72">
        <v>13</v>
      </c>
      <c r="C27" s="73" t="str">
        <f t="shared" si="0"/>
        <v>Thứ 3</v>
      </c>
      <c r="D27" s="74">
        <f t="shared" si="1"/>
        <v>43781</v>
      </c>
      <c r="E27" s="87" t="s">
        <v>52</v>
      </c>
      <c r="F27" s="88"/>
      <c r="G27" s="89"/>
      <c r="H27" s="78"/>
      <c r="I27" s="79">
        <v>6</v>
      </c>
      <c r="J27" s="79"/>
      <c r="K27" s="79"/>
      <c r="L27" s="84" t="str">
        <f t="shared" si="2"/>
        <v>- Giáo trình, giáo án, bài tập
- Máy vi tính, máy chiếu, linh kiện phần cứng, bộ dụng cụ lắp ráp, file ISO Windows 7/8/10, Vmware Workstation, NetSupport School</v>
      </c>
      <c r="M27" s="85"/>
      <c r="N27" s="86"/>
    </row>
    <row r="28" spans="1:19" s="83" customFormat="1" ht="103.5" customHeight="1" x14ac:dyDescent="0.25">
      <c r="A28" s="72">
        <v>14</v>
      </c>
      <c r="B28" s="72">
        <v>14</v>
      </c>
      <c r="C28" s="73" t="str">
        <f t="shared" si="0"/>
        <v>Thứ 3</v>
      </c>
      <c r="D28" s="74">
        <f t="shared" si="1"/>
        <v>43788</v>
      </c>
      <c r="E28" s="87" t="s">
        <v>53</v>
      </c>
      <c r="F28" s="88"/>
      <c r="G28" s="89"/>
      <c r="H28" s="78"/>
      <c r="I28" s="79">
        <v>6</v>
      </c>
      <c r="J28" s="79"/>
      <c r="K28" s="79"/>
      <c r="L28" s="84" t="str">
        <f t="shared" si="2"/>
        <v>- Giáo trình, giáo án, bài tập
- Máy vi tính, máy chiếu, linh kiện phần cứng, bộ dụng cụ lắp ráp, file ISO Windows 7/8/10, Vmware Workstation, NetSupport School</v>
      </c>
      <c r="M28" s="85"/>
      <c r="N28" s="86"/>
    </row>
    <row r="29" spans="1:19" s="83" customFormat="1" ht="156" customHeight="1" x14ac:dyDescent="0.25">
      <c r="A29" s="72">
        <v>15</v>
      </c>
      <c r="B29" s="72">
        <v>15</v>
      </c>
      <c r="C29" s="73" t="str">
        <f t="shared" si="0"/>
        <v>Thứ 3</v>
      </c>
      <c r="D29" s="74">
        <f t="shared" si="1"/>
        <v>43795</v>
      </c>
      <c r="E29" s="87" t="s">
        <v>54</v>
      </c>
      <c r="F29" s="88"/>
      <c r="G29" s="89"/>
      <c r="H29" s="78"/>
      <c r="I29" s="79">
        <v>5</v>
      </c>
      <c r="J29" s="79"/>
      <c r="K29" s="79">
        <v>1</v>
      </c>
      <c r="L29" s="84" t="str">
        <f t="shared" si="2"/>
        <v>- Giáo trình, giáo án, bài tập
- Máy vi tính, máy chiếu, linh kiện phần cứng, bộ dụng cụ lắp ráp, file ISO Windows 7/8/10, Vmware Workstation, NetSupport School</v>
      </c>
      <c r="M29" s="85"/>
      <c r="N29" s="86"/>
    </row>
    <row r="30" spans="1:19" s="83" customFormat="1" ht="103.5" customHeight="1" x14ac:dyDescent="0.25">
      <c r="A30" s="72">
        <v>16</v>
      </c>
      <c r="B30" s="72">
        <v>16</v>
      </c>
      <c r="C30" s="73" t="str">
        <f t="shared" si="0"/>
        <v>Thứ 3</v>
      </c>
      <c r="D30" s="74">
        <f t="shared" si="1"/>
        <v>43802</v>
      </c>
      <c r="E30" s="90" t="s">
        <v>55</v>
      </c>
      <c r="F30" s="91"/>
      <c r="G30" s="92"/>
      <c r="H30" s="78">
        <v>5</v>
      </c>
      <c r="I30" s="79">
        <v>1</v>
      </c>
      <c r="J30" s="79"/>
      <c r="K30" s="79"/>
      <c r="L30" s="84" t="str">
        <f t="shared" si="2"/>
        <v>- Giáo trình, giáo án, bài tập
- Máy vi tính, máy chiếu, linh kiện phần cứng, bộ dụng cụ lắp ráp, file ISO Windows 7/8/10, Vmware Workstation, NetSupport School</v>
      </c>
      <c r="M30" s="85"/>
      <c r="N30" s="86"/>
      <c r="Q30" s="83">
        <v>5</v>
      </c>
      <c r="R30" s="83">
        <f>5*60/45</f>
        <v>6.666666666666667</v>
      </c>
      <c r="S30" s="83">
        <v>7</v>
      </c>
    </row>
    <row r="31" spans="1:19" s="83" customFormat="1" ht="101.25" customHeight="1" x14ac:dyDescent="0.25">
      <c r="A31" s="72">
        <v>18</v>
      </c>
      <c r="B31" s="72">
        <v>17</v>
      </c>
      <c r="C31" s="73" t="str">
        <f t="shared" si="0"/>
        <v>Thứ 3</v>
      </c>
      <c r="D31" s="74">
        <v>43816</v>
      </c>
      <c r="E31" s="90" t="s">
        <v>56</v>
      </c>
      <c r="F31" s="91"/>
      <c r="G31" s="92"/>
      <c r="H31" s="78"/>
      <c r="I31" s="79">
        <v>6</v>
      </c>
      <c r="J31" s="79"/>
      <c r="K31" s="79"/>
      <c r="L31" s="84" t="str">
        <f t="shared" si="2"/>
        <v>- Giáo trình, giáo án, bài tập
- Máy vi tính, máy chiếu, linh kiện phần cứng, bộ dụng cụ lắp ráp, file ISO Windows 7/8/10, Vmware Workstation, NetSupport School</v>
      </c>
      <c r="M31" s="85"/>
      <c r="N31" s="86"/>
    </row>
    <row r="32" spans="1:19" s="83" customFormat="1" ht="101.25" customHeight="1" x14ac:dyDescent="0.25">
      <c r="A32" s="72">
        <v>19</v>
      </c>
      <c r="B32" s="72">
        <v>18</v>
      </c>
      <c r="C32" s="73" t="str">
        <f t="shared" si="0"/>
        <v>Thứ 3</v>
      </c>
      <c r="D32" s="74">
        <f t="shared" si="1"/>
        <v>43823</v>
      </c>
      <c r="E32" s="87" t="s">
        <v>57</v>
      </c>
      <c r="F32" s="76"/>
      <c r="G32" s="77"/>
      <c r="H32" s="78"/>
      <c r="I32" s="79">
        <v>6</v>
      </c>
      <c r="J32" s="79"/>
      <c r="K32" s="79"/>
      <c r="L32" s="84" t="str">
        <f>L30</f>
        <v>- Giáo trình, giáo án, bài tập
- Máy vi tính, máy chiếu, linh kiện phần cứng, bộ dụng cụ lắp ráp, file ISO Windows 7/8/10, Vmware Workstation, NetSupport School</v>
      </c>
      <c r="M32" s="85"/>
      <c r="N32" s="86"/>
    </row>
    <row r="33" spans="1:19" s="83" customFormat="1" ht="104.25" customHeight="1" x14ac:dyDescent="0.25">
      <c r="A33" s="72">
        <v>20</v>
      </c>
      <c r="B33" s="72">
        <v>19</v>
      </c>
      <c r="C33" s="73" t="str">
        <f t="shared" si="0"/>
        <v>Thứ 3</v>
      </c>
      <c r="D33" s="74">
        <f t="shared" si="1"/>
        <v>43830</v>
      </c>
      <c r="E33" s="87" t="s">
        <v>58</v>
      </c>
      <c r="F33" s="76"/>
      <c r="G33" s="77"/>
      <c r="H33" s="78"/>
      <c r="I33" s="79">
        <v>2</v>
      </c>
      <c r="J33" s="79"/>
      <c r="K33" s="79"/>
      <c r="L33" s="84" t="str">
        <f>L31</f>
        <v>- Giáo trình, giáo án, bài tập
- Máy vi tính, máy chiếu, linh kiện phần cứng, bộ dụng cụ lắp ráp, file ISO Windows 7/8/10, Vmware Workstation, NetSupport School</v>
      </c>
      <c r="M33" s="85"/>
      <c r="N33" s="86"/>
      <c r="R33" s="83">
        <f>5*60/45</f>
        <v>6.666666666666667</v>
      </c>
      <c r="S33" s="83">
        <v>7</v>
      </c>
    </row>
    <row r="34" spans="1:19" s="35" customFormat="1" ht="9" customHeight="1" x14ac:dyDescent="0.25">
      <c r="L34" s="93"/>
      <c r="M34" s="93"/>
    </row>
    <row r="35" spans="1:19" s="35" customFormat="1" ht="16.5" x14ac:dyDescent="0.25">
      <c r="A35" s="3"/>
      <c r="B35" s="3"/>
      <c r="C35" s="6"/>
      <c r="D35" s="94"/>
      <c r="E35" s="95"/>
      <c r="F35" s="95"/>
      <c r="G35" s="96"/>
      <c r="H35" s="33"/>
      <c r="I35" s="33"/>
      <c r="J35" s="33"/>
      <c r="K35" s="33"/>
      <c r="L35" s="97" t="s">
        <v>59</v>
      </c>
      <c r="M35" s="97"/>
      <c r="N35" s="98"/>
    </row>
    <row r="36" spans="1:19" s="35" customFormat="1" ht="16.5" x14ac:dyDescent="0.25">
      <c r="A36" s="99" t="s">
        <v>60</v>
      </c>
      <c r="B36" s="99"/>
      <c r="C36" s="99"/>
      <c r="D36" s="99"/>
      <c r="E36" s="99"/>
      <c r="F36" s="100"/>
      <c r="L36" s="99" t="s">
        <v>61</v>
      </c>
      <c r="M36" s="99"/>
      <c r="N36" s="99"/>
    </row>
    <row r="37" spans="1:19" s="35" customFormat="1" ht="16.5" x14ac:dyDescent="0.25">
      <c r="A37" s="14"/>
      <c r="B37" s="14"/>
      <c r="C37" s="14"/>
      <c r="D37" s="14"/>
      <c r="E37" s="14"/>
      <c r="F37" s="100"/>
      <c r="L37" s="14"/>
      <c r="M37" s="14"/>
      <c r="N37" s="14"/>
    </row>
    <row r="38" spans="1:19" s="35" customFormat="1" ht="16.5" x14ac:dyDescent="0.25">
      <c r="A38" s="101"/>
      <c r="B38" s="54"/>
      <c r="D38" s="102"/>
      <c r="F38" s="54"/>
      <c r="G38" s="54"/>
      <c r="H38" s="103"/>
      <c r="I38" s="54"/>
      <c r="K38" s="54"/>
      <c r="L38" s="34"/>
    </row>
    <row r="39" spans="1:19" s="35" customFormat="1" ht="16.5" x14ac:dyDescent="0.25">
      <c r="A39" s="101"/>
      <c r="B39" s="54"/>
      <c r="D39" s="102"/>
      <c r="E39" s="54"/>
      <c r="F39" s="54"/>
      <c r="G39" s="54"/>
      <c r="H39" s="103"/>
      <c r="I39" s="54"/>
      <c r="J39" s="54"/>
      <c r="K39" s="54"/>
      <c r="L39" s="34"/>
    </row>
    <row r="40" spans="1:19" ht="16.5" x14ac:dyDescent="0.25">
      <c r="A40" s="99" t="s">
        <v>62</v>
      </c>
      <c r="B40" s="99"/>
      <c r="C40" s="99"/>
      <c r="D40" s="99"/>
      <c r="E40" s="99"/>
      <c r="F40" s="100"/>
      <c r="G40" s="99"/>
      <c r="H40" s="99"/>
      <c r="I40" s="99"/>
      <c r="J40" s="99"/>
      <c r="K40" s="99"/>
      <c r="L40" s="99" t="str">
        <f>L6</f>
        <v>Dương Ngọc Vọng</v>
      </c>
      <c r="M40" s="99"/>
      <c r="N40" s="99"/>
    </row>
    <row r="41" spans="1:19" ht="16.5" x14ac:dyDescent="0.25">
      <c r="A41" s="104"/>
      <c r="B41" s="104"/>
      <c r="C41" s="104"/>
      <c r="D41" s="104"/>
      <c r="E41" s="105"/>
      <c r="F41" s="105"/>
      <c r="G41" s="54"/>
      <c r="H41" s="6"/>
      <c r="I41" s="6"/>
      <c r="J41" s="6"/>
      <c r="K41" s="6"/>
      <c r="L41" s="6"/>
    </row>
  </sheetData>
  <mergeCells count="45">
    <mergeCell ref="A41:D41"/>
    <mergeCell ref="E31:G31"/>
    <mergeCell ref="E32:G32"/>
    <mergeCell ref="E33:G33"/>
    <mergeCell ref="A36:E36"/>
    <mergeCell ref="L36:N36"/>
    <mergeCell ref="A40:E40"/>
    <mergeCell ref="G40:K40"/>
    <mergeCell ref="L40:N40"/>
    <mergeCell ref="E25:G25"/>
    <mergeCell ref="E26:G26"/>
    <mergeCell ref="E27:G27"/>
    <mergeCell ref="E28:G28"/>
    <mergeCell ref="E29:G29"/>
    <mergeCell ref="E30:G30"/>
    <mergeCell ref="E19:G19"/>
    <mergeCell ref="E20:G20"/>
    <mergeCell ref="E21:G21"/>
    <mergeCell ref="E22:G22"/>
    <mergeCell ref="E23:G23"/>
    <mergeCell ref="E24:G24"/>
    <mergeCell ref="M13:N14"/>
    <mergeCell ref="E15:G15"/>
    <mergeCell ref="M15:N15"/>
    <mergeCell ref="E16:G16"/>
    <mergeCell ref="E17:G17"/>
    <mergeCell ref="E18:G18"/>
    <mergeCell ref="A13:A14"/>
    <mergeCell ref="B13:B14"/>
    <mergeCell ref="C13:D14"/>
    <mergeCell ref="E13:G14"/>
    <mergeCell ref="H13:K13"/>
    <mergeCell ref="L13:L14"/>
    <mergeCell ref="B8:C8"/>
    <mergeCell ref="D8:L8"/>
    <mergeCell ref="B9:C9"/>
    <mergeCell ref="D9:L9"/>
    <mergeCell ref="D10:L10"/>
    <mergeCell ref="H11:K11"/>
    <mergeCell ref="A1:E1"/>
    <mergeCell ref="K1:N1"/>
    <mergeCell ref="A2:E2"/>
    <mergeCell ref="K2:N2"/>
    <mergeCell ref="A4:N4"/>
    <mergeCell ref="A6:B6"/>
  </mergeCells>
  <printOptions horizontalCentered="1"/>
  <pageMargins left="0.31496062992126" right="0.23622047244094499" top="0.35433070866141703" bottom="0.35433070866141703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vong_LRMT (web07b3)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CNTT</dc:creator>
  <cp:lastModifiedBy>CNTT</cp:lastModifiedBy>
  <dcterms:created xsi:type="dcterms:W3CDTF">2019-09-05T09:00:13Z</dcterms:created>
  <dcterms:modified xsi:type="dcterms:W3CDTF">2019-09-05T09:00:40Z</dcterms:modified>
</cp:coreProperties>
</file>